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1E0F1C7D-2608-42EB-97C6-6FD2E57F2F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D21" i="4"/>
  <c r="D16" i="4"/>
  <c r="G16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<sst xmlns="http://schemas.openxmlformats.org/spreadsheetml/2006/main" count="99" uniqueCount="51">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</sst>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topLeftCell="A39" zoomScaleNormal="100" workbookViewId="0">
      <selection activeCell="B40" sqref="B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5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2415000</v>
      </c>
      <c r="C5" s="15">
        <v>0</v>
      </c>
      <c r="D5" s="15">
        <f>B5+C5</f>
        <v>2415000</v>
      </c>
      <c r="E5" s="15">
        <v>1622724.44</v>
      </c>
      <c r="F5" s="15">
        <v>1622724.44</v>
      </c>
      <c r="G5" s="15">
        <f>F5-B5</f>
        <v>-792275.56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60000</v>
      </c>
      <c r="C7" s="16">
        <v>0</v>
      </c>
      <c r="D7" s="16">
        <f t="shared" si="0"/>
        <v>60000</v>
      </c>
      <c r="E7" s="16">
        <v>0</v>
      </c>
      <c r="F7" s="16">
        <v>0</v>
      </c>
      <c r="G7" s="16">
        <f t="shared" si="1"/>
        <v>-60000</v>
      </c>
      <c r="H7" s="30" t="s">
        <v>38</v>
      </c>
    </row>
    <row r="8" spans="1:8" x14ac:dyDescent="0.2">
      <c r="A8" s="32" t="s">
        <v>3</v>
      </c>
      <c r="B8" s="16">
        <v>1420000</v>
      </c>
      <c r="C8" s="16">
        <v>0</v>
      </c>
      <c r="D8" s="16">
        <f t="shared" si="0"/>
        <v>1420000</v>
      </c>
      <c r="E8" s="16">
        <v>987054.37</v>
      </c>
      <c r="F8" s="16">
        <v>987054.37</v>
      </c>
      <c r="G8" s="16">
        <f t="shared" si="1"/>
        <v>-432945.63</v>
      </c>
      <c r="H8" s="30" t="s">
        <v>39</v>
      </c>
    </row>
    <row r="9" spans="1:8" x14ac:dyDescent="0.2">
      <c r="A9" s="32" t="s">
        <v>4</v>
      </c>
      <c r="B9" s="16">
        <v>533000</v>
      </c>
      <c r="C9" s="16">
        <v>0</v>
      </c>
      <c r="D9" s="16">
        <f t="shared" si="0"/>
        <v>533000</v>
      </c>
      <c r="E9" s="16">
        <v>446686.69</v>
      </c>
      <c r="F9" s="16">
        <v>446686.69</v>
      </c>
      <c r="G9" s="16">
        <f t="shared" si="1"/>
        <v>-86313.31</v>
      </c>
      <c r="H9" s="30" t="s">
        <v>40</v>
      </c>
    </row>
    <row r="10" spans="1:8" x14ac:dyDescent="0.2">
      <c r="A10" s="33" t="s">
        <v>5</v>
      </c>
      <c r="B10" s="16">
        <v>311000</v>
      </c>
      <c r="C10" s="16">
        <v>0</v>
      </c>
      <c r="D10" s="16">
        <f t="shared" ref="D10:D13" si="2">B10+C10</f>
        <v>311000</v>
      </c>
      <c r="E10" s="16">
        <v>132069.57999999999</v>
      </c>
      <c r="F10" s="16">
        <v>132069.57999999999</v>
      </c>
      <c r="G10" s="16">
        <f t="shared" ref="G10:G13" si="3">F10-B10</f>
        <v>-178930.42</v>
      </c>
      <c r="H10" s="30" t="s">
        <v>41</v>
      </c>
    </row>
    <row r="11" spans="1:8" x14ac:dyDescent="0.2">
      <c r="A11" s="32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2" t="s">
        <v>25</v>
      </c>
      <c r="B12" s="16">
        <v>92150844</v>
      </c>
      <c r="C12" s="16">
        <v>6255890.4900000002</v>
      </c>
      <c r="D12" s="16">
        <f t="shared" si="2"/>
        <v>98406734.489999995</v>
      </c>
      <c r="E12" s="16">
        <v>74819102.569999993</v>
      </c>
      <c r="F12" s="16">
        <v>74819102.569999993</v>
      </c>
      <c r="G12" s="16">
        <f t="shared" si="3"/>
        <v>-17331741.430000007</v>
      </c>
      <c r="H12" s="30" t="s">
        <v>43</v>
      </c>
    </row>
    <row r="13" spans="1:8" ht="22.5" x14ac:dyDescent="0.2">
      <c r="A13" s="32" t="s">
        <v>26</v>
      </c>
      <c r="B13" s="16">
        <v>14300000</v>
      </c>
      <c r="C13" s="16">
        <v>58846373.82</v>
      </c>
      <c r="D13" s="16">
        <f t="shared" si="2"/>
        <v>73146373.819999993</v>
      </c>
      <c r="E13" s="16">
        <v>20114651.66</v>
      </c>
      <c r="F13" s="16">
        <v>20114651.66</v>
      </c>
      <c r="G13" s="16">
        <f t="shared" si="3"/>
        <v>5814651.6600000001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111189844</v>
      </c>
      <c r="C16" s="17">
        <f t="shared" ref="C16:G16" si="6">SUM(C5:C14)</f>
        <v>65102264.310000002</v>
      </c>
      <c r="D16" s="17">
        <f t="shared" si="6"/>
        <v>176292108.31</v>
      </c>
      <c r="E16" s="17">
        <f t="shared" si="6"/>
        <v>98122289.309999987</v>
      </c>
      <c r="F16" s="10">
        <f t="shared" si="6"/>
        <v>98122289.309999987</v>
      </c>
      <c r="G16" s="11">
        <f t="shared" si="6"/>
        <v>-13067554.690000009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2.5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111189844</v>
      </c>
      <c r="C21" s="18">
        <f t="shared" si="7"/>
        <v>65102264.310000002</v>
      </c>
      <c r="D21" s="18">
        <f t="shared" si="7"/>
        <v>176292108.31</v>
      </c>
      <c r="E21" s="18">
        <f t="shared" si="7"/>
        <v>98122289.309999987</v>
      </c>
      <c r="F21" s="18">
        <f t="shared" si="7"/>
        <v>98122289.309999987</v>
      </c>
      <c r="G21" s="18">
        <f t="shared" si="7"/>
        <v>-13067554.690000009</v>
      </c>
      <c r="H21" s="30" t="s">
        <v>46</v>
      </c>
    </row>
    <row r="22" spans="1:8" x14ac:dyDescent="0.2">
      <c r="A22" s="35" t="s">
        <v>0</v>
      </c>
      <c r="B22" s="19">
        <v>2415000</v>
      </c>
      <c r="C22" s="19">
        <v>0</v>
      </c>
      <c r="D22" s="19">
        <f t="shared" ref="D22:D25" si="8">B22+C22</f>
        <v>2415000</v>
      </c>
      <c r="E22" s="19">
        <v>1622724.44</v>
      </c>
      <c r="F22" s="19">
        <v>1622724.44</v>
      </c>
      <c r="G22" s="19">
        <f t="shared" ref="G22:G25" si="9">F22-B22</f>
        <v>-792275.56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60000</v>
      </c>
      <c r="C24" s="19">
        <v>0</v>
      </c>
      <c r="D24" s="19">
        <f t="shared" si="8"/>
        <v>60000</v>
      </c>
      <c r="E24" s="19">
        <v>0</v>
      </c>
      <c r="F24" s="19">
        <v>0</v>
      </c>
      <c r="G24" s="19">
        <f t="shared" si="9"/>
        <v>-60000</v>
      </c>
      <c r="H24" s="30" t="s">
        <v>38</v>
      </c>
    </row>
    <row r="25" spans="1:8" x14ac:dyDescent="0.2">
      <c r="A25" s="35" t="s">
        <v>3</v>
      </c>
      <c r="B25" s="19">
        <v>1420000</v>
      </c>
      <c r="C25" s="19">
        <v>0</v>
      </c>
      <c r="D25" s="19">
        <f t="shared" si="8"/>
        <v>1420000</v>
      </c>
      <c r="E25" s="19">
        <v>987054.37</v>
      </c>
      <c r="F25" s="19">
        <v>987054.37</v>
      </c>
      <c r="G25" s="19">
        <f t="shared" si="9"/>
        <v>-432945.63</v>
      </c>
      <c r="H25" s="30" t="s">
        <v>39</v>
      </c>
    </row>
    <row r="26" spans="1:8" x14ac:dyDescent="0.2">
      <c r="A26" s="35" t="s">
        <v>28</v>
      </c>
      <c r="B26" s="19">
        <v>533000</v>
      </c>
      <c r="C26" s="19">
        <v>0</v>
      </c>
      <c r="D26" s="19">
        <f t="shared" ref="D26" si="10">B26+C26</f>
        <v>533000</v>
      </c>
      <c r="E26" s="19">
        <v>446686.69</v>
      </c>
      <c r="F26" s="19">
        <v>446686.69</v>
      </c>
      <c r="G26" s="19">
        <f t="shared" ref="G26" si="11">F26-B26</f>
        <v>-86313.31</v>
      </c>
      <c r="H26" s="30" t="s">
        <v>40</v>
      </c>
    </row>
    <row r="27" spans="1:8" x14ac:dyDescent="0.2">
      <c r="A27" s="35" t="s">
        <v>29</v>
      </c>
      <c r="B27" s="19">
        <v>311000</v>
      </c>
      <c r="C27" s="19">
        <v>0</v>
      </c>
      <c r="D27" s="19">
        <f t="shared" ref="D27:D29" si="12">B27+C27</f>
        <v>311000</v>
      </c>
      <c r="E27" s="19">
        <v>132069.57999999999</v>
      </c>
      <c r="F27" s="19">
        <v>132069.57999999999</v>
      </c>
      <c r="G27" s="19">
        <f t="shared" ref="G27:G29" si="13">F27-B27</f>
        <v>-178930.42</v>
      </c>
      <c r="H27" s="30" t="s">
        <v>41</v>
      </c>
    </row>
    <row r="28" spans="1:8" ht="22.5" x14ac:dyDescent="0.2">
      <c r="A28" s="35" t="s">
        <v>30</v>
      </c>
      <c r="B28" s="19">
        <v>92150844</v>
      </c>
      <c r="C28" s="19">
        <v>6255890.4900000002</v>
      </c>
      <c r="D28" s="19">
        <f t="shared" si="12"/>
        <v>98406734.489999995</v>
      </c>
      <c r="E28" s="19">
        <v>74819102.569999993</v>
      </c>
      <c r="F28" s="19">
        <v>74819102.569999993</v>
      </c>
      <c r="G28" s="19">
        <f t="shared" si="13"/>
        <v>-17331741.430000007</v>
      </c>
      <c r="H28" s="30" t="s">
        <v>43</v>
      </c>
    </row>
    <row r="29" spans="1:8" ht="22.5" x14ac:dyDescent="0.2">
      <c r="A29" s="35" t="s">
        <v>26</v>
      </c>
      <c r="B29" s="19">
        <v>14300000</v>
      </c>
      <c r="C29" s="19">
        <v>58846373.82</v>
      </c>
      <c r="D29" s="19">
        <f t="shared" si="12"/>
        <v>73146373.819999993</v>
      </c>
      <c r="E29" s="19">
        <v>20114651.66</v>
      </c>
      <c r="F29" s="19">
        <v>20114651.66</v>
      </c>
      <c r="G29" s="19">
        <f t="shared" si="13"/>
        <v>5814651.6600000001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5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5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111189844</v>
      </c>
      <c r="C40" s="17">
        <f t="shared" ref="C40:G40" si="18">SUM(C37+C31+C21)</f>
        <v>65102264.310000002</v>
      </c>
      <c r="D40" s="17">
        <f t="shared" si="18"/>
        <v>176292108.31</v>
      </c>
      <c r="E40" s="17">
        <f t="shared" si="18"/>
        <v>98122289.309999987</v>
      </c>
      <c r="F40" s="17">
        <f t="shared" si="18"/>
        <v>98122289.309999987</v>
      </c>
      <c r="G40" s="11">
        <f t="shared" si="18"/>
        <v>-13067554.690000009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2023-11-09T19:35:29Z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